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heckCompatibility="1"/>
  <mc:AlternateContent xmlns:mc="http://schemas.openxmlformats.org/markup-compatibility/2006">
    <mc:Choice Requires="x15">
      <x15ac:absPath xmlns:x15ac="http://schemas.microsoft.com/office/spreadsheetml/2010/11/ac" url="https://christianschools.sharepoint.com/Shared Documents/CSA Company Drive/CSA SRS/Agreements - NSW/General_Staff_2020-2023/"/>
    </mc:Choice>
  </mc:AlternateContent>
  <xr:revisionPtr revIDLastSave="0" documentId="8_{440E2A22-52D3-4348-94AE-2DA07880B94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Individual" sheetId="1" r:id="rId1"/>
    <sheet name="Group" sheetId="2" r:id="rId2"/>
  </sheets>
  <definedNames>
    <definedName name="_xlnm.Print_Area" localSheetId="1">Group!$A$7:$E$31</definedName>
    <definedName name="_xlnm.Print_Area" localSheetId="0">Individual!$A$1:$E$23</definedName>
    <definedName name="Print_Area_MI" localSheetId="1">Group!$A$7:$E$7</definedName>
    <definedName name="Print_Area_MI" localSheetId="0">Individual!$A$6:$E$7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E13" i="2" s="1"/>
  <c r="D14" i="2"/>
  <c r="E14" i="2"/>
  <c r="D15" i="2"/>
  <c r="E15" i="2" s="1"/>
  <c r="D16" i="2"/>
  <c r="E16" i="2" s="1"/>
  <c r="D17" i="2"/>
  <c r="E17" i="2" s="1"/>
  <c r="D18" i="2"/>
  <c r="E18" i="2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B15" i="1"/>
  <c r="D12" i="2"/>
  <c r="E12" i="2" s="1"/>
  <c r="B6" i="2"/>
  <c r="B13" i="1"/>
  <c r="B6" i="1"/>
</calcChain>
</file>

<file path=xl/sharedStrings.xml><?xml version="1.0" encoding="utf-8"?>
<sst xmlns="http://schemas.openxmlformats.org/spreadsheetml/2006/main" count="46" uniqueCount="35">
  <si>
    <t>Date Prepared:</t>
  </si>
  <si>
    <t>School Name:</t>
  </si>
  <si>
    <t>Employee Name:</t>
  </si>
  <si>
    <t>Christian Schools Australia Limited</t>
  </si>
  <si>
    <t>Important Note:</t>
  </si>
  <si>
    <t xml:space="preserve">While care has been taken in the development of this spreadsheet neither </t>
  </si>
  <si>
    <t>CSA Limited or any of its employees accept any responsibility for any errors</t>
  </si>
  <si>
    <t xml:space="preserve">or omissions herein or any loss or damage caused by reliance on this spreadsheet.  </t>
  </si>
  <si>
    <t>Sample Christian School</t>
  </si>
  <si>
    <t>Average Pay Estimator</t>
  </si>
  <si>
    <t>(Ver 1.0 - 8/07/2018)</t>
  </si>
  <si>
    <t>Sample General Employee</t>
  </si>
  <si>
    <t>Annual Salary:</t>
  </si>
  <si>
    <t>Number of days a full-time employee in the role would be required to work each year:</t>
  </si>
  <si>
    <t>Full-time Weekly Rate:</t>
  </si>
  <si>
    <t>Hourly Rate:</t>
  </si>
  <si>
    <t>Employee Name</t>
  </si>
  <si>
    <t>Full-time Weekly Rate</t>
  </si>
  <si>
    <t>Hourly Rate</t>
  </si>
  <si>
    <t>NSW Christian Schools General Staff Multi-Enterprise Agreement 2017-2019</t>
  </si>
  <si>
    <t>Annual Salary for Employee's Classification</t>
  </si>
  <si>
    <t>Averaged Rates</t>
  </si>
  <si>
    <t>Number of days a full-time employee in the role would be required to work each year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</si>
  <si>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</si>
  <si>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</si>
  <si>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</si>
  <si>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</si>
  <si>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</si>
  <si>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</si>
  <si>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</si>
  <si>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</si>
  <si>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</si>
  <si>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</si>
  <si>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See Clause 13.2 of the Agreement for details on this calculation and its application</t>
  </si>
  <si>
    <t>NSW Christian Schools General Staff Multi-Enterprise Agreement 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</si>
</sst>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"/>
  </numFmts>
  <fonts count="20" x14ac:knownFonts="1">
    <font>
      <sz val="10"/>
      <name val="Arial"/>
      <family val="2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i/>
      <sz val="10"/>
      <color indexed="10"/>
      <name val="Arial Black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10"/>
      <color indexed="1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6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39" fontId="2" fillId="0" borderId="0"/>
  </cellStyleXfs>
  <cellXfs count="55">
    <xf numFmtId="166" fontId="0" fillId="0" borderId="0" xfId="0"/>
    <xf numFmtId="166" fontId="3" fillId="0" borderId="0" xfId="0" applyFont="1"/>
    <xf numFmtId="165" fontId="1" fillId="0" borderId="0" xfId="1" applyFont="1"/>
    <xf numFmtId="165" fontId="3" fillId="0" borderId="0" xfId="1" applyFont="1"/>
    <xf numFmtId="166" fontId="4" fillId="0" borderId="0" xfId="0" applyFont="1"/>
    <xf numFmtId="166" fontId="6" fillId="0" borderId="0" xfId="0" applyFont="1"/>
    <xf numFmtId="165" fontId="7" fillId="0" borderId="0" xfId="1" applyFont="1"/>
    <xf numFmtId="166" fontId="8" fillId="0" borderId="0" xfId="0" applyFont="1" applyAlignment="1" applyProtection="1">
      <alignment horizontal="left"/>
      <protection locked="0"/>
    </xf>
    <xf numFmtId="165" fontId="6" fillId="0" borderId="0" xfId="1" applyFont="1"/>
    <xf numFmtId="166" fontId="4" fillId="0" borderId="0" xfId="0" applyFont="1" applyBorder="1" applyProtection="1">
      <protection locked="0"/>
    </xf>
    <xf numFmtId="164" fontId="6" fillId="0" borderId="0" xfId="2" applyFont="1" applyBorder="1"/>
    <xf numFmtId="0" fontId="2" fillId="0" borderId="0" xfId="3"/>
    <xf numFmtId="0" fontId="10" fillId="0" borderId="0" xfId="3" applyFont="1"/>
    <xf numFmtId="166" fontId="9" fillId="0" borderId="0" xfId="0" applyFont="1"/>
    <xf numFmtId="166" fontId="11" fillId="0" borderId="0" xfId="0" applyFont="1" applyAlignment="1">
      <alignment horizontal="left"/>
    </xf>
    <xf numFmtId="166" fontId="13" fillId="0" borderId="0" xfId="0" applyFont="1" applyAlignment="1" applyProtection="1">
      <alignment horizontal="left"/>
    </xf>
    <xf numFmtId="166" fontId="12" fillId="0" borderId="0" xfId="0" applyFont="1" applyAlignment="1">
      <alignment horizontal="left"/>
    </xf>
    <xf numFmtId="39" fontId="15" fillId="0" borderId="0" xfId="4" applyFont="1"/>
    <xf numFmtId="14" fontId="15" fillId="0" borderId="0" xfId="4" applyNumberFormat="1" applyFont="1" applyAlignment="1">
      <alignment horizontal="left"/>
    </xf>
    <xf numFmtId="166" fontId="16" fillId="0" borderId="0" xfId="0" applyFont="1"/>
    <xf numFmtId="166" fontId="17" fillId="0" borderId="0" xfId="0" applyFont="1" applyAlignment="1" applyProtection="1">
      <alignment horizontal="left"/>
      <protection locked="0"/>
    </xf>
    <xf numFmtId="165" fontId="16" fillId="0" borderId="0" xfId="1" applyFont="1"/>
    <xf numFmtId="166" fontId="17" fillId="0" borderId="0" xfId="0" applyFont="1" applyAlignment="1" applyProtection="1">
      <alignment horizontal="left" wrapText="1"/>
      <protection locked="0"/>
    </xf>
    <xf numFmtId="166" fontId="18" fillId="0" borderId="0" xfId="0" applyFont="1"/>
    <xf numFmtId="164" fontId="16" fillId="0" borderId="1" xfId="2" applyFont="1" applyBorder="1"/>
    <xf numFmtId="166" fontId="18" fillId="0" borderId="0" xfId="0" quotePrefix="1" applyFont="1" applyAlignment="1">
      <alignment horizontal="left"/>
    </xf>
    <xf numFmtId="166" fontId="15" fillId="0" borderId="0" xfId="0" applyFont="1"/>
    <xf numFmtId="165" fontId="18" fillId="0" borderId="0" xfId="1" applyFont="1"/>
    <xf numFmtId="166" fontId="19" fillId="0" borderId="0" xfId="0" applyFont="1" applyAlignment="1" applyProtection="1">
      <alignment horizontal="left"/>
    </xf>
    <xf numFmtId="166" fontId="14" fillId="0" borderId="11" xfId="0" applyFont="1" applyBorder="1" applyAlignment="1">
      <alignment horizontal="right" wrapText="1"/>
    </xf>
    <xf numFmtId="166" fontId="14" fillId="0" borderId="12" xfId="0" applyFont="1" applyBorder="1" applyAlignment="1">
      <alignment horizontal="right" wrapText="1"/>
    </xf>
    <xf numFmtId="166" fontId="0" fillId="0" borderId="4" xfId="0" applyFont="1" applyBorder="1"/>
    <xf numFmtId="165" fontId="0" fillId="0" borderId="5" xfId="1" applyFont="1" applyBorder="1"/>
    <xf numFmtId="166" fontId="0" fillId="0" borderId="6" xfId="0" applyFont="1" applyBorder="1"/>
    <xf numFmtId="166" fontId="0" fillId="0" borderId="2" xfId="0" applyFont="1" applyBorder="1"/>
    <xf numFmtId="165" fontId="0" fillId="0" borderId="3" xfId="1" applyFont="1" applyBorder="1"/>
    <xf numFmtId="165" fontId="0" fillId="0" borderId="8" xfId="1" applyFont="1" applyBorder="1"/>
    <xf numFmtId="166" fontId="0" fillId="2" borderId="4" xfId="0" applyFont="1" applyFill="1" applyBorder="1"/>
    <xf numFmtId="165" fontId="0" fillId="2" borderId="0" xfId="1" applyFont="1" applyFill="1" applyBorder="1"/>
    <xf numFmtId="166" fontId="0" fillId="2" borderId="0" xfId="0" applyFont="1" applyFill="1" applyBorder="1"/>
    <xf numFmtId="166" fontId="0" fillId="2" borderId="6" xfId="0" applyFont="1" applyFill="1" applyBorder="1"/>
    <xf numFmtId="165" fontId="0" fillId="2" borderId="7" xfId="1" applyFont="1" applyFill="1" applyBorder="1"/>
    <xf numFmtId="166" fontId="0" fillId="2" borderId="7" xfId="0" applyFont="1" applyFill="1" applyBorder="1"/>
    <xf numFmtId="165" fontId="15" fillId="2" borderId="0" xfId="1" applyFont="1" applyFill="1" applyAlignment="1" applyProtection="1">
      <alignment horizontal="left"/>
      <protection locked="0"/>
    </xf>
    <xf numFmtId="166" fontId="12" fillId="0" borderId="0" xfId="0" applyFont="1"/>
    <xf numFmtId="166" fontId="15" fillId="2" borderId="0" xfId="0" applyFont="1" applyFill="1" applyAlignment="1" applyProtection="1">
      <alignment horizontal="left"/>
      <protection locked="0"/>
    </xf>
    <xf numFmtId="166" fontId="14" fillId="0" borderId="9" xfId="0" applyFont="1" applyBorder="1" applyAlignment="1">
      <alignment horizontal="left"/>
    </xf>
    <xf numFmtId="166" fontId="14" fillId="0" borderId="11" xfId="0" applyFont="1" applyBorder="1" applyAlignment="1">
      <alignment horizontal="left"/>
    </xf>
    <xf numFmtId="166" fontId="5" fillId="2" borderId="0" xfId="0" applyFont="1" applyFill="1" applyAlignment="1" applyProtection="1">
      <alignment horizontal="left"/>
      <protection locked="0"/>
    </xf>
    <xf numFmtId="165" fontId="18" fillId="0" borderId="9" xfId="1" applyFont="1" applyBorder="1" applyAlignment="1">
      <alignment horizontal="center"/>
    </xf>
    <xf numFmtId="165" fontId="18" fillId="0" borderId="10" xfId="1" applyFont="1" applyBorder="1" applyAlignment="1">
      <alignment horizontal="center"/>
    </xf>
    <xf numFmtId="166" fontId="14" fillId="0" borderId="13" xfId="0" applyFont="1" applyBorder="1" applyAlignment="1">
      <alignment horizontal="right" wrapText="1"/>
    </xf>
    <xf numFmtId="166" fontId="14" fillId="0" borderId="14" xfId="0" applyFont="1" applyBorder="1" applyAlignment="1">
      <alignment horizontal="right" wrapText="1"/>
    </xf>
    <xf numFmtId="166" fontId="14" fillId="0" borderId="10" xfId="0" applyFont="1" applyBorder="1" applyAlignment="1">
      <alignment horizontal="right" wrapText="1"/>
    </xf>
    <xf numFmtId="166" fontId="14" fillId="0" borderId="12" xfId="0" applyFont="1" applyBorder="1" applyAlignment="1">
      <alignment horizontal="right" wrapText="1"/>
    </xf>
  </cellXfs>
  <cellStyles count="5">
    <cellStyle name="Comma" xfId="1" builtinId="3"/>
    <cellStyle name="Currency" xfId="2" builtinId="4"/>
    <cellStyle name="Normal" xfId="0" builtinId="0"/>
    <cellStyle name="Normal_Affiliation_Fees2" xfId="3" xr:uid="{00000000-0005-0000-0000-000003000000}"/>
    <cellStyle name="Normal_Sheet1 (2)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47625</xdr:rowOff>
    </xdr:from>
    <xdr:to>
      <xdr:col>2</xdr:col>
      <xdr:colOff>1781175</xdr:colOff>
      <xdr:row>2</xdr:row>
      <xdr:rowOff>263068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FF8CF0-C8BB-4A80-BB88-C4A3E3C4D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47625"/>
          <a:ext cx="1666875" cy="7393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66675</xdr:rowOff>
    </xdr:from>
    <xdr:to>
      <xdr:col>4</xdr:col>
      <xdr:colOff>809625</xdr:colOff>
      <xdr:row>2</xdr:row>
      <xdr:rowOff>282118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EF4B69-5E51-4C26-A4F6-F4ED3C186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66675"/>
          <a:ext cx="1666875" cy="73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E23"/>
  <sheetViews>
    <sheetView tabSelected="1" zoomScaleNormal="100" workbookViewId="0">
      <selection activeCell="F15" sqref="F15"/>
    </sheetView>
  </sheetViews>
  <sheetFormatPr defaultColWidth="9.73046875" defaultRowHeight="12.75" x14ac:dyDescent="0.35"/>
  <cols>
    <col min="1" max="1" width="35" style="1" customWidth="1"/>
    <col min="2" max="2" width="14.265625" style="3" customWidth="1"/>
    <col min="3" max="3" width="28.19921875" style="3" customWidth="1"/>
    <col min="4" max="4" width="13.265625" style="3" customWidth="1"/>
    <col min="5" max="5" width="12.73046875" style="3" customWidth="1"/>
    <col min="6" max="6" width="10.73046875" style="1" customWidth="1"/>
    <col min="7" max="7" width="11.73046875" style="1" customWidth="1"/>
    <col min="8" max="8" width="15.796875" style="1" customWidth="1"/>
    <col min="9" max="16384" width="9.73046875" style="1"/>
  </cols>
  <sheetData>
    <row r="1" spans="1:5" s="11" customFormat="1" ht="17.25" x14ac:dyDescent="0.45">
      <c r="A1" s="13" t="s">
        <v>3</v>
      </c>
    </row>
    <row r="2" spans="1:5" s="11" customFormat="1" ht="22.5" customHeight="1" x14ac:dyDescent="0.35">
      <c r="A2"/>
      <c r="C2"/>
    </row>
    <row r="3" spans="1:5" s="11" customFormat="1" ht="27" customHeight="1" x14ac:dyDescent="0.55000000000000004">
      <c r="A3" s="14" t="s">
        <v>9</v>
      </c>
    </row>
    <row r="4" spans="1:5" s="11" customFormat="1" x14ac:dyDescent="0.35">
      <c r="A4" s="16" t="s">
        <v>34</v>
      </c>
    </row>
    <row r="5" spans="1:5" s="11" customFormat="1" x14ac:dyDescent="0.35">
      <c r="A5" s="12" t="s">
        <v>10</v>
      </c>
    </row>
    <row r="6" spans="1:5" ht="13.9" x14ac:dyDescent="0.4">
      <c r="A6" s="17" t="s">
        <v>0</v>
      </c>
      <c r="B6" s="18">
        <f ca="1">NOW()</f>
        <v>44512.431047106482</v>
      </c>
      <c r="C6" s="19"/>
      <c r="D6" s="2"/>
      <c r="E6" s="2"/>
    </row>
    <row r="7" spans="1:5" s="5" customFormat="1" ht="15" x14ac:dyDescent="0.4">
      <c r="A7" s="19"/>
      <c r="B7" s="19"/>
      <c r="C7" s="19"/>
      <c r="D7" s="6"/>
      <c r="E7" s="6"/>
    </row>
    <row r="8" spans="1:5" s="5" customFormat="1" ht="15" x14ac:dyDescent="0.4">
      <c r="A8" s="20" t="s">
        <v>1</v>
      </c>
      <c r="B8" s="45" t="s">
        <v>8</v>
      </c>
      <c r="C8" s="45"/>
      <c r="D8" s="8"/>
      <c r="E8" s="8"/>
    </row>
    <row r="9" spans="1:5" s="5" customFormat="1" ht="15" x14ac:dyDescent="0.4">
      <c r="A9" s="20" t="s">
        <v>2</v>
      </c>
      <c r="B9" s="45" t="s">
        <v>11</v>
      </c>
      <c r="C9" s="45"/>
      <c r="D9" s="8"/>
      <c r="E9" s="8"/>
    </row>
    <row r="10" spans="1:5" s="5" customFormat="1" ht="15" x14ac:dyDescent="0.4">
      <c r="A10" s="20" t="s">
        <v>12</v>
      </c>
      <c r="B10" s="43">
        <v>50000</v>
      </c>
      <c r="C10" s="21"/>
      <c r="D10" s="8"/>
      <c r="E10" s="8"/>
    </row>
    <row r="11" spans="1:5" s="5" customFormat="1" ht="41.65" x14ac:dyDescent="0.4">
      <c r="A11" s="22" t="s">
        <v>13</v>
      </c>
      <c r="B11" s="43">
        <v>200</v>
      </c>
      <c r="C11" s="21"/>
      <c r="D11" s="8"/>
      <c r="E11" s="8"/>
    </row>
    <row r="12" spans="1:5" s="5" customFormat="1" ht="15" x14ac:dyDescent="0.4">
      <c r="A12" s="19"/>
      <c r="B12" s="19"/>
      <c r="C12" s="19"/>
      <c r="D12" s="8"/>
      <c r="E12" s="8"/>
    </row>
    <row r="13" spans="1:5" s="5" customFormat="1" ht="15.4" thickBot="1" x14ac:dyDescent="0.45">
      <c r="A13" s="23" t="s">
        <v>14</v>
      </c>
      <c r="B13" s="24">
        <f>((B11+10)/240)*(B10/52.14)</f>
        <v>839.08707326428839</v>
      </c>
      <c r="C13" s="19"/>
      <c r="D13" s="8"/>
      <c r="E13" s="8"/>
    </row>
    <row r="14" spans="1:5" s="5" customFormat="1" ht="15.4" thickTop="1" x14ac:dyDescent="0.4">
      <c r="A14" s="19"/>
      <c r="B14" s="19"/>
      <c r="C14" s="19"/>
      <c r="D14" s="8"/>
      <c r="E14" s="8"/>
    </row>
    <row r="15" spans="1:5" s="5" customFormat="1" ht="15.4" thickBot="1" x14ac:dyDescent="0.45">
      <c r="A15" s="23" t="s">
        <v>15</v>
      </c>
      <c r="B15" s="24">
        <f>ROUND(B13/38,2)</f>
        <v>22.08</v>
      </c>
      <c r="C15" s="19"/>
      <c r="D15" s="8"/>
      <c r="E15" s="8"/>
    </row>
    <row r="16" spans="1:5" s="5" customFormat="1" ht="15.4" thickTop="1" x14ac:dyDescent="0.4">
      <c r="A16" s="19"/>
      <c r="B16" s="19"/>
      <c r="C16" s="19"/>
      <c r="D16" s="8"/>
      <c r="E16" s="8"/>
    </row>
    <row r="17" spans="1:5" s="5" customFormat="1" ht="15" x14ac:dyDescent="0.4">
      <c r="A17" s="19"/>
      <c r="B17" s="19"/>
      <c r="C17" s="19"/>
      <c r="D17" s="8"/>
      <c r="E17" s="8"/>
    </row>
    <row r="18" spans="1:5" s="5" customFormat="1" ht="15" x14ac:dyDescent="0.4">
      <c r="A18" s="44" t="s">
        <v>33</v>
      </c>
      <c r="B18" s="19"/>
      <c r="C18" s="19"/>
      <c r="D18" s="8"/>
      <c r="E18" s="8"/>
    </row>
    <row r="19" spans="1:5" s="5" customFormat="1" ht="15" x14ac:dyDescent="0.4">
      <c r="A19" s="25"/>
      <c r="B19" s="19"/>
      <c r="C19" s="19"/>
      <c r="D19" s="10"/>
      <c r="E19" s="8"/>
    </row>
    <row r="20" spans="1:5" ht="15.75" x14ac:dyDescent="0.6">
      <c r="A20" s="28" t="s">
        <v>4</v>
      </c>
      <c r="B20" s="26"/>
      <c r="C20" s="26"/>
      <c r="D20" s="4"/>
      <c r="E20" s="9"/>
    </row>
    <row r="21" spans="1:5" ht="15.75" x14ac:dyDescent="0.6">
      <c r="A21" s="15" t="s">
        <v>5</v>
      </c>
      <c r="B21" s="26"/>
      <c r="C21" s="26"/>
      <c r="D21" s="4"/>
      <c r="E21" s="9"/>
    </row>
    <row r="22" spans="1:5" ht="15.75" x14ac:dyDescent="0.6">
      <c r="A22" s="15" t="s">
        <v>6</v>
      </c>
      <c r="B22" s="26"/>
      <c r="C22" s="26"/>
      <c r="D22" s="4"/>
      <c r="E22" s="9"/>
    </row>
    <row r="23" spans="1:5" ht="15.75" x14ac:dyDescent="0.6">
      <c r="A23" s="15" t="s">
        <v>7</v>
      </c>
      <c r="B23" s="26"/>
      <c r="C23" s="26"/>
      <c r="D23" s="4"/>
      <c r="E23" s="9"/>
    </row>
  </sheetData>
  <mergeCells count="2">
    <mergeCell ref="B8:C8"/>
    <mergeCell ref="B9:C9"/>
  </mergeCells>
  <phoneticPr fontId="0" type="noConversion"/>
  <pageMargins left="0.48" right="0.38" top="0.62" bottom="0.55000000000000004" header="0.37" footer="0.26"/>
  <pageSetup paperSize="9" orientation="portrait" horizontalDpi="180" verticalDpi="180" r:id="rId1"/>
  <headerFooter alignWithMargins="0">
    <oddFooter>&amp;L&amp;"Arial,Regular"&amp;8&amp;F&amp;C&amp;"Arial,Regular"&amp;8Page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E31"/>
  <sheetViews>
    <sheetView zoomScaleNormal="100" workbookViewId="0">
      <selection activeCell="E7" sqref="E6:E7"/>
    </sheetView>
  </sheetViews>
  <sheetFormatPr defaultColWidth="9.73046875" defaultRowHeight="12.75" x14ac:dyDescent="0.35"/>
  <cols>
    <col min="1" max="1" width="35" style="1" customWidth="1"/>
    <col min="2" max="2" width="14.265625" style="3" customWidth="1"/>
    <col min="3" max="3" width="22.53125" style="3" customWidth="1"/>
    <col min="4" max="4" width="13.265625" style="3" customWidth="1"/>
    <col min="5" max="5" width="12.73046875" style="3" customWidth="1"/>
    <col min="6" max="6" width="10.73046875" style="1" customWidth="1"/>
    <col min="7" max="7" width="11.73046875" style="1" customWidth="1"/>
    <col min="8" max="8" width="15.796875" style="1" customWidth="1"/>
    <col min="9" max="16384" width="9.73046875" style="1"/>
  </cols>
  <sheetData>
    <row r="1" spans="1:5" s="11" customFormat="1" ht="17.25" x14ac:dyDescent="0.45">
      <c r="A1" s="13" t="s">
        <v>3</v>
      </c>
    </row>
    <row r="2" spans="1:5" s="11" customFormat="1" ht="22.5" customHeight="1" x14ac:dyDescent="0.35">
      <c r="A2"/>
      <c r="C2"/>
    </row>
    <row r="3" spans="1:5" s="11" customFormat="1" ht="27" customHeight="1" x14ac:dyDescent="0.55000000000000004">
      <c r="A3" s="14" t="s">
        <v>9</v>
      </c>
    </row>
    <row r="4" spans="1:5" s="11" customFormat="1" x14ac:dyDescent="0.35">
      <c r="A4" s="16" t="s">
        <v>19</v>
      </c>
    </row>
    <row r="5" spans="1:5" s="11" customFormat="1" x14ac:dyDescent="0.35">
      <c r="A5" s="12" t="s">
        <v>10</v>
      </c>
    </row>
    <row r="6" spans="1:5" ht="13.9" x14ac:dyDescent="0.4">
      <c r="A6" s="17" t="s">
        <v>0</v>
      </c>
      <c r="B6" s="18">
        <f ca="1">NOW()</f>
        <v>44512.431047106482</v>
      </c>
      <c r="C6" s="19"/>
      <c r="D6" s="2"/>
      <c r="E6" s="2"/>
    </row>
    <row r="7" spans="1:5" s="5" customFormat="1" ht="15" x14ac:dyDescent="0.4">
      <c r="D7" s="6"/>
      <c r="E7" s="6"/>
    </row>
    <row r="8" spans="1:5" s="5" customFormat="1" ht="15" x14ac:dyDescent="0.4">
      <c r="A8" s="7" t="s">
        <v>1</v>
      </c>
      <c r="B8" s="48" t="s">
        <v>8</v>
      </c>
      <c r="C8" s="48"/>
      <c r="D8" s="6"/>
      <c r="E8" s="6"/>
    </row>
    <row r="9" spans="1:5" s="5" customFormat="1" ht="15.4" thickBot="1" x14ac:dyDescent="0.45"/>
    <row r="10" spans="1:5" s="5" customFormat="1" ht="15" x14ac:dyDescent="0.4">
      <c r="A10" s="46" t="s">
        <v>16</v>
      </c>
      <c r="B10" s="51" t="s">
        <v>20</v>
      </c>
      <c r="C10" s="53" t="s">
        <v>22</v>
      </c>
      <c r="D10" s="49" t="s">
        <v>21</v>
      </c>
      <c r="E10" s="50"/>
    </row>
    <row r="11" spans="1:5" s="5" customFormat="1" ht="38.25" customHeight="1" thickBot="1" x14ac:dyDescent="0.45">
      <c r="A11" s="47"/>
      <c r="B11" s="52"/>
      <c r="C11" s="54"/>
      <c r="D11" s="29" t="s">
        <v>17</v>
      </c>
      <c r="E11" s="30" t="s">
        <v>18</v>
      </c>
    </row>
    <row r="12" spans="1:5" s="5" customFormat="1" ht="15" x14ac:dyDescent="0.4">
      <c r="A12" s="37" t="s">
        <v>23</v>
      </c>
      <c r="B12" s="38">
        <v>50000</v>
      </c>
      <c r="C12" s="39">
        <v>200</v>
      </c>
      <c r="D12" s="34">
        <f>((C12+10)/240)*(B12/52.14)</f>
        <v>839.08707326428839</v>
      </c>
      <c r="E12" s="35">
        <f>ROUND(D12/38,2)</f>
        <v>22.08</v>
      </c>
    </row>
    <row r="13" spans="1:5" s="5" customFormat="1" ht="15" x14ac:dyDescent="0.4">
      <c r="A13" s="37" t="s">
        <v>24</v>
      </c>
      <c r="B13" s="38">
        <v>60000</v>
      </c>
      <c r="C13" s="39">
        <v>184</v>
      </c>
      <c r="D13" s="31">
        <f t="shared" ref="D13:D24" si="0">((C13+10)/240)*(B13/52.14)</f>
        <v>930.18795550441121</v>
      </c>
      <c r="E13" s="32">
        <f t="shared" ref="E13:E24" si="1">ROUND(D13/38,2)</f>
        <v>24.48</v>
      </c>
    </row>
    <row r="14" spans="1:5" s="5" customFormat="1" ht="15" x14ac:dyDescent="0.4">
      <c r="A14" s="37" t="s">
        <v>25</v>
      </c>
      <c r="B14" s="38">
        <v>40000</v>
      </c>
      <c r="C14" s="39">
        <v>190</v>
      </c>
      <c r="D14" s="31">
        <f t="shared" si="0"/>
        <v>639.30443677279118</v>
      </c>
      <c r="E14" s="32">
        <f t="shared" si="1"/>
        <v>16.82</v>
      </c>
    </row>
    <row r="15" spans="1:5" s="5" customFormat="1" ht="15" x14ac:dyDescent="0.4">
      <c r="A15" s="37" t="s">
        <v>26</v>
      </c>
      <c r="B15" s="38">
        <v>30000</v>
      </c>
      <c r="C15" s="39">
        <v>204</v>
      </c>
      <c r="D15" s="31">
        <f t="shared" si="0"/>
        <v>513.04181051016496</v>
      </c>
      <c r="E15" s="32">
        <f t="shared" si="1"/>
        <v>13.5</v>
      </c>
    </row>
    <row r="16" spans="1:5" s="5" customFormat="1" ht="15" x14ac:dyDescent="0.4">
      <c r="A16" s="37" t="s">
        <v>27</v>
      </c>
      <c r="B16" s="38">
        <v>35000</v>
      </c>
      <c r="C16" s="39">
        <v>200</v>
      </c>
      <c r="D16" s="31">
        <f t="shared" si="0"/>
        <v>587.36095128500187</v>
      </c>
      <c r="E16" s="32">
        <f t="shared" si="1"/>
        <v>15.46</v>
      </c>
    </row>
    <row r="17" spans="1:5" s="5" customFormat="1" ht="15" x14ac:dyDescent="0.4">
      <c r="A17" s="37" t="s">
        <v>28</v>
      </c>
      <c r="B17" s="38">
        <v>45000</v>
      </c>
      <c r="C17" s="39">
        <v>202</v>
      </c>
      <c r="D17" s="31">
        <f t="shared" si="0"/>
        <v>762.37054085155353</v>
      </c>
      <c r="E17" s="32">
        <f t="shared" si="1"/>
        <v>20.059999999999999</v>
      </c>
    </row>
    <row r="18" spans="1:5" s="5" customFormat="1" ht="15" x14ac:dyDescent="0.4">
      <c r="A18" s="37" t="s">
        <v>29</v>
      </c>
      <c r="B18" s="38">
        <v>55000</v>
      </c>
      <c r="C18" s="39">
        <v>198</v>
      </c>
      <c r="D18" s="31">
        <f t="shared" si="0"/>
        <v>914.20534458509132</v>
      </c>
      <c r="E18" s="32">
        <f t="shared" si="1"/>
        <v>24.06</v>
      </c>
    </row>
    <row r="19" spans="1:5" s="5" customFormat="1" ht="15" x14ac:dyDescent="0.4">
      <c r="A19" s="37" t="s">
        <v>30</v>
      </c>
      <c r="B19" s="38">
        <v>65000</v>
      </c>
      <c r="C19" s="39">
        <v>210</v>
      </c>
      <c r="D19" s="31">
        <f t="shared" si="0"/>
        <v>1142.7566807313642</v>
      </c>
      <c r="E19" s="32">
        <f t="shared" si="1"/>
        <v>30.07</v>
      </c>
    </row>
    <row r="20" spans="1:5" s="5" customFormat="1" ht="15" x14ac:dyDescent="0.4">
      <c r="A20" s="37" t="s">
        <v>31</v>
      </c>
      <c r="B20" s="38">
        <v>38000</v>
      </c>
      <c r="C20" s="39">
        <v>220</v>
      </c>
      <c r="D20" s="31">
        <f t="shared" si="0"/>
        <v>698.44009717427434</v>
      </c>
      <c r="E20" s="32">
        <f t="shared" si="1"/>
        <v>18.38</v>
      </c>
    </row>
    <row r="21" spans="1:5" s="5" customFormat="1" ht="15" x14ac:dyDescent="0.4">
      <c r="A21" s="37" t="s">
        <v>32</v>
      </c>
      <c r="B21" s="38">
        <v>32000</v>
      </c>
      <c r="C21" s="39">
        <v>230</v>
      </c>
      <c r="D21" s="31">
        <f t="shared" si="0"/>
        <v>613.73225930187959</v>
      </c>
      <c r="E21" s="32">
        <f t="shared" si="1"/>
        <v>16.149999999999999</v>
      </c>
    </row>
    <row r="22" spans="1:5" s="5" customFormat="1" ht="15" x14ac:dyDescent="0.4">
      <c r="A22" s="37"/>
      <c r="B22" s="38"/>
      <c r="C22" s="39"/>
      <c r="D22" s="31">
        <f t="shared" si="0"/>
        <v>0</v>
      </c>
      <c r="E22" s="32">
        <f t="shared" si="1"/>
        <v>0</v>
      </c>
    </row>
    <row r="23" spans="1:5" s="5" customFormat="1" ht="15" x14ac:dyDescent="0.4">
      <c r="A23" s="37"/>
      <c r="B23" s="38"/>
      <c r="C23" s="39"/>
      <c r="D23" s="31">
        <f t="shared" si="0"/>
        <v>0</v>
      </c>
      <c r="E23" s="32">
        <f t="shared" si="1"/>
        <v>0</v>
      </c>
    </row>
    <row r="24" spans="1:5" s="5" customFormat="1" ht="15.4" thickBot="1" x14ac:dyDescent="0.45">
      <c r="A24" s="40"/>
      <c r="B24" s="41"/>
      <c r="C24" s="42"/>
      <c r="D24" s="33">
        <f t="shared" si="0"/>
        <v>0</v>
      </c>
      <c r="E24" s="36">
        <f t="shared" si="1"/>
        <v>0</v>
      </c>
    </row>
    <row r="25" spans="1:5" s="5" customFormat="1" ht="15" x14ac:dyDescent="0.4">
      <c r="A25" s="19"/>
      <c r="B25" s="19"/>
      <c r="C25" s="19"/>
      <c r="D25" s="19"/>
      <c r="E25" s="27"/>
    </row>
    <row r="26" spans="1:5" s="5" customFormat="1" ht="15" x14ac:dyDescent="0.4">
      <c r="A26" s="44" t="s">
        <v>33</v>
      </c>
      <c r="B26" s="19"/>
      <c r="C26" s="19"/>
      <c r="D26" s="19"/>
      <c r="E26" s="27"/>
    </row>
    <row r="27" spans="1:5" s="5" customFormat="1" ht="15" x14ac:dyDescent="0.4">
      <c r="A27" s="19"/>
      <c r="B27" s="19"/>
      <c r="C27" s="19"/>
      <c r="D27" s="19"/>
      <c r="E27" s="27"/>
    </row>
    <row r="28" spans="1:5" ht="15.75" x14ac:dyDescent="0.6">
      <c r="A28" s="28" t="s">
        <v>4</v>
      </c>
      <c r="B28" s="4"/>
      <c r="C28" s="4"/>
      <c r="D28" s="4"/>
      <c r="E28" s="9"/>
    </row>
    <row r="29" spans="1:5" ht="15.75" x14ac:dyDescent="0.6">
      <c r="A29" s="15" t="s">
        <v>5</v>
      </c>
      <c r="B29" s="4"/>
      <c r="C29" s="4"/>
      <c r="D29" s="4"/>
      <c r="E29" s="9"/>
    </row>
    <row r="30" spans="1:5" ht="15.75" x14ac:dyDescent="0.6">
      <c r="A30" s="15" t="s">
        <v>6</v>
      </c>
      <c r="B30" s="4"/>
      <c r="C30" s="4"/>
      <c r="D30" s="4"/>
      <c r="E30" s="9"/>
    </row>
    <row r="31" spans="1:5" ht="15.75" x14ac:dyDescent="0.6">
      <c r="A31" s="15" t="s">
        <v>7</v>
      </c>
      <c r="B31" s="4"/>
      <c r="C31" s="4"/>
      <c r="D31" s="4"/>
      <c r="E31" s="9"/>
    </row>
  </sheetData>
  <mergeCells count="5">
    <mergeCell ref="A10:A11"/>
    <mergeCell ref="B8:C8"/>
    <mergeCell ref="D10:E10"/>
    <mergeCell ref="B10:B11"/>
    <mergeCell ref="C10:C11"/>
  </mergeCells>
  <pageMargins left="0.48" right="0.38" top="0.62" bottom="0.55000000000000004" header="0.37" footer="0.26"/>
  <pageSetup paperSize="9" orientation="portrait" horizontalDpi="180" verticalDpi="180" r:id="rId1"/>
  <headerFooter alignWithMargins="0">
    <oddFooter>&amp;L&amp;"Arial,Regular"&amp;8&amp;F&amp;C&amp;"Arial,Regular"&amp;8Page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B340CD68CC9641A1B8B5EE5C372E7C" ma:contentTypeVersion="13" ma:contentTypeDescription="Create a new document." ma:contentTypeScope="" ma:versionID="6dd8ade9a8edfb74875236c4caf382d3">
  <xsd:schema xmlns:xsd="http://www.w3.org/2001/XMLSchema" xmlns:xs="http://www.w3.org/2001/XMLSchema" xmlns:p="http://schemas.microsoft.com/office/2006/metadata/properties" xmlns:ns2="61e9c87e-1edb-4472-9dad-1d8692323a02" xmlns:ns3="0e3590f6-10a2-4ef1-90f4-6834380810ee" targetNamespace="http://schemas.microsoft.com/office/2006/metadata/properties" ma:root="true" ma:fieldsID="bd9fc90af93f07d0a1eeea970ece1632" ns2:_="" ns3:_="">
    <xsd:import namespace="61e9c87e-1edb-4472-9dad-1d8692323a02"/>
    <xsd:import namespace="0e3590f6-10a2-4ef1-90f4-6834380810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9c87e-1edb-4472-9dad-1d8692323a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590f6-10a2-4ef1-90f4-6834380810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255790-1D76-4FEB-8CD9-9249DE8E9E20}"/>
</file>

<file path=customXml/itemProps2.xml><?xml version="1.0" encoding="utf-8"?>
<ds:datastoreItem xmlns:ds="http://schemas.openxmlformats.org/officeDocument/2006/customXml" ds:itemID="{8CA59909-8EB3-4430-994F-AF23DB7999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5BCE3F-4FBD-45EF-8C33-FEBE144E80F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Individual</vt:lpstr>
      <vt:lpstr>Group</vt:lpstr>
      <vt:lpstr>Group!Print_Area</vt:lpstr>
      <vt:lpstr>Individual!Print_Area</vt:lpstr>
      <vt:lpstr>Group!Print_Area_MI</vt:lpstr>
      <vt:lpstr>Individual!Print_Area_MI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Spencer</dc:creator>
  <cp:lastModifiedBy>Heidi Campbell</cp:lastModifiedBy>
  <cp:lastPrinted>2003-08-01T02:24:09Z</cp:lastPrinted>
  <dcterms:created xsi:type="dcterms:W3CDTF">1998-07-13T22:57:31Z</dcterms:created>
  <dcterms:modified xsi:type="dcterms:W3CDTF">2021-11-11T23:20:42Z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0x0101004EB340CD68CC9641A1B8B5EE5C372E7C</vt:lpwstr>
  </property>
</Properties>
</file>